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E83D885-9C39-4FAB-9AB7-E74E0CAAFCD6}" xr6:coauthVersionLast="47" xr6:coauthVersionMax="47" xr10:uidLastSave="{00000000-0000-0000-0000-000000000000}"/>
  <bookViews>
    <workbookView xWindow="-120" yWindow="-120" windowWidth="20730" windowHeight="11160" xr2:uid="{D658D989-9349-4CCE-B21D-266F2D198B70}"/>
  </bookViews>
  <sheets>
    <sheet name="CRONOGRAMA" sheetId="1" r:id="rId1"/>
    <sheet name="ORGANIZADOR DE CRONOGRAM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Z11" i="2" a="1"/>
  <c r="Z11" i="2" s="1"/>
  <c r="B11" i="2"/>
  <c r="B14" i="2"/>
  <c r="B13" i="2"/>
  <c r="B12" i="2"/>
  <c r="C15" i="2" l="1"/>
  <c r="D15" i="2" s="1"/>
  <c r="B10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<sst xmlns="http://schemas.openxmlformats.org/spreadsheetml/2006/main" count="55" uniqueCount="49">
  <si>
    <t>CRONOGRAMA DE ESTUDOS</t>
  </si>
  <si>
    <t>HORÁRIO</t>
  </si>
  <si>
    <t>SEG</t>
  </si>
  <si>
    <t>TER</t>
  </si>
  <si>
    <t>QUA</t>
  </si>
  <si>
    <t>QUI</t>
  </si>
  <si>
    <t>SEX</t>
  </si>
  <si>
    <t>SAB</t>
  </si>
  <si>
    <t>DOM</t>
  </si>
  <si>
    <t>9:00 às 10:00</t>
  </si>
  <si>
    <t>10:00 às 11:00</t>
  </si>
  <si>
    <t>11:00 à 12:00</t>
  </si>
  <si>
    <t>14:00 à 15:00</t>
  </si>
  <si>
    <t>15:00 à 16:00</t>
  </si>
  <si>
    <t>16:00 à 16:00</t>
  </si>
  <si>
    <t>17:00 à 18:00</t>
  </si>
  <si>
    <t>18:00 à 19:00</t>
  </si>
  <si>
    <t>19:00 à 20:00</t>
  </si>
  <si>
    <t>8:00 às 9:00</t>
  </si>
  <si>
    <t>12:00 à 13:00</t>
  </si>
  <si>
    <t>13:00 à 14:00</t>
  </si>
  <si>
    <t>20:00 à 21:00</t>
  </si>
  <si>
    <t>21:00 à 22:00</t>
  </si>
  <si>
    <t xml:space="preserve">ALUNO: </t>
  </si>
  <si>
    <t>7:00 às 8:00</t>
  </si>
  <si>
    <t>ESA SONHO</t>
  </si>
  <si>
    <t>SIGA @ESA.MILITAR</t>
  </si>
  <si>
    <t>Quantas horas por semana você vai estudar?</t>
  </si>
  <si>
    <t>ORGANIZADOR DE CRONOGRAMA</t>
  </si>
  <si>
    <t>Qual a matéria que você tem mais dificuldade?</t>
  </si>
  <si>
    <t>PORTUGUÊS</t>
  </si>
  <si>
    <t>MATEMÁTICA</t>
  </si>
  <si>
    <t>HISTÓRIA</t>
  </si>
  <si>
    <t>GEOGRAFIA</t>
  </si>
  <si>
    <t>INGLÊS</t>
  </si>
  <si>
    <t>REDAÇÃO</t>
  </si>
  <si>
    <t>Qual a 2° matéria que você tem mais dificuldade?</t>
  </si>
  <si>
    <t>SUGESTÃO:</t>
  </si>
  <si>
    <t>NÚMERO DE HORAS POR SEMANA</t>
  </si>
  <si>
    <t xml:space="preserve">OBSERVAÇÕES: </t>
  </si>
  <si>
    <t xml:space="preserve">semana, e as duas matérias que tem mais </t>
  </si>
  <si>
    <t>dificuldade, a planilha calculará quantas horas</t>
  </si>
  <si>
    <t>de cada matéria você precisa estudar</t>
  </si>
  <si>
    <t>1) Coloque quantas horas pretende estudar por</t>
  </si>
  <si>
    <t>2) Faça adaptações de forma que o cronogra-</t>
  </si>
  <si>
    <t>ma fique ideal para você</t>
  </si>
  <si>
    <t>3) Nos horários que estiver com a mente</t>
  </si>
  <si>
    <t>mais descansada, coloque as matérias que</t>
  </si>
  <si>
    <t>tem mais dificuldade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</si>
</sst>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0" tint="-4.9989318521683403E-2"/>
      <name val="Verdana"/>
      <family val="2"/>
    </font>
    <font>
      <b/>
      <sz val="11"/>
      <color theme="1"/>
      <name val="Verdana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FF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1FFB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0" fillId="3" borderId="1" xfId="0" applyFill="1" applyBorder="1"/>
    <xf numFmtId="0" fontId="1" fillId="3" borderId="1" xfId="0" applyFont="1" applyFill="1" applyBorder="1"/>
    <xf numFmtId="0" fontId="4" fillId="3" borderId="1" xfId="0" applyFont="1" applyFill="1" applyBorder="1"/>
    <xf numFmtId="0" fontId="1" fillId="4" borderId="0" xfId="0" applyFont="1" applyFill="1"/>
    <xf numFmtId="0" fontId="1" fillId="4" borderId="0" xfId="0" applyFont="1" applyFill="1" applyBorder="1"/>
    <xf numFmtId="0" fontId="0" fillId="5" borderId="0" xfId="0" applyFill="1"/>
    <xf numFmtId="0" fontId="2" fillId="5" borderId="0" xfId="0" applyFont="1" applyFill="1"/>
    <xf numFmtId="0" fontId="1" fillId="5" borderId="1" xfId="0" applyFont="1" applyFill="1" applyBorder="1"/>
    <xf numFmtId="0" fontId="3" fillId="5" borderId="1" xfId="0" applyFont="1" applyFill="1" applyBorder="1"/>
    <xf numFmtId="0" fontId="0" fillId="5" borderId="1" xfId="0" applyFill="1" applyBorder="1"/>
    <xf numFmtId="0" fontId="0" fillId="6" borderId="0" xfId="0" applyFill="1"/>
    <xf numFmtId="0" fontId="5" fillId="0" borderId="0" xfId="0" applyFont="1"/>
    <xf numFmtId="0" fontId="5" fillId="8" borderId="0" xfId="0" applyFont="1" applyFill="1"/>
    <xf numFmtId="0" fontId="0" fillId="9" borderId="1" xfId="0" applyFill="1" applyBorder="1"/>
    <xf numFmtId="0" fontId="0" fillId="0" borderId="1" xfId="0" applyBorder="1"/>
    <xf numFmtId="0" fontId="6" fillId="7" borderId="0" xfId="0" applyFont="1" applyFill="1"/>
    <xf numFmtId="0" fontId="0" fillId="3" borderId="0" xfId="0" applyFill="1"/>
    <xf numFmtId="0" fontId="7" fillId="0" borderId="0" xfId="0" applyFont="1"/>
    <xf numFmtId="0" fontId="5" fillId="3" borderId="0" xfId="0" applyFont="1" applyFill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FFB1"/>
      <color rgb="FFD3F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Drop" dropStyle="combo" dx="22" fmlaLink="$C$4" fmlaRange="$Z$3:$Z$8" sel="1" val="0"/>
</file>

<file path=xl/ctrlProps/ctrlProp2.xml><?xml version="1.0" encoding="utf-8"?>
<formControlPr xmlns="http://schemas.microsoft.com/office/spreadsheetml/2009/9/main" objectType="Drop" dropStyle="combo" dx="22" fmlaLink="$C$2" fmlaRange="$AA$3:$AA$45" sel="21" val="19"/>
</file>

<file path=xl/ctrlProps/ctrlProp3.xml><?xml version="1.0" encoding="utf-8"?>
<formControlPr xmlns="http://schemas.microsoft.com/office/spreadsheetml/2009/9/main" objectType="Drop" dropStyle="combo" dx="22" fmlaLink="$C$6" fmlaRange="$Z$3:$Z$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3</xdr:row>
      <xdr:rowOff>19050</xdr:rowOff>
    </xdr:from>
    <xdr:to>
      <xdr:col>9</xdr:col>
      <xdr:colOff>200025</xdr:colOff>
      <xdr:row>10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590550"/>
          <a:ext cx="13716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19050</xdr:rowOff>
        </xdr:from>
        <xdr:to>
          <xdr:col>2</xdr:col>
          <xdr:colOff>19050</xdr:colOff>
          <xdr:row>4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3400425</xdr:colOff>
          <xdr:row>1</xdr:row>
          <xdr:rowOff>0</xdr:rowOff>
        </xdr:from>
        <xdr:to>
          <xdr:col>1</xdr:col>
          <xdr:colOff>2028825</xdr:colOff>
          <xdr:row>2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2019300</xdr:colOff>
          <xdr:row>6</xdr:row>
          <xdr:rowOff>9525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2BFF-EB32-42D3-A402-A90D0C29AB3F}">
  <dimension ref="A1:AH87"/>
  <sheetViews>
    <sheetView tabSelected="1" workbookViewId="0">
      <selection activeCell="C21" sqref="C21"/>
    </sheetView>
  </sheetViews>
  <sheetFormatPr defaultRowHeight="15" x14ac:dyDescent="0.25"/>
  <cols>
    <col min="1" max="1" width="32.7109375" customWidth="1"/>
    <col min="2" max="2" width="16.5703125" customWidth="1"/>
    <col min="3" max="7" width="17.5703125" customWidth="1"/>
    <col min="8" max="8" width="19" customWidth="1"/>
    <col min="9" max="9" width="21.140625" bestFit="1" customWidth="1"/>
    <col min="10" max="10" width="19.5703125" bestFit="1" customWidth="1"/>
  </cols>
  <sheetData>
    <row r="1" spans="1:34" x14ac:dyDescent="0.25">
      <c r="A1" s="9" t="s">
        <v>0</v>
      </c>
      <c r="B1" s="9" t="s">
        <v>25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5">
      <c r="A2" s="10" t="s">
        <v>23</v>
      </c>
      <c r="B2" s="1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25">
      <c r="A4" s="5" t="s">
        <v>24</v>
      </c>
      <c r="B4" s="2"/>
      <c r="C4" s="2"/>
      <c r="D4" s="2"/>
      <c r="E4" s="2"/>
      <c r="F4" s="2"/>
      <c r="G4" s="2"/>
      <c r="H4" s="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25">
      <c r="A5" s="5" t="s">
        <v>18</v>
      </c>
      <c r="B5" s="2"/>
      <c r="C5" s="2"/>
      <c r="D5" s="2"/>
      <c r="E5" s="2"/>
      <c r="F5" s="2"/>
      <c r="G5" s="2"/>
      <c r="H5" s="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25">
      <c r="A6" s="5" t="s">
        <v>9</v>
      </c>
      <c r="B6" s="2"/>
      <c r="C6" s="2"/>
      <c r="D6" s="2"/>
      <c r="E6" s="2"/>
      <c r="F6" s="2"/>
      <c r="G6" s="2"/>
      <c r="H6" s="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25">
      <c r="A7" s="5" t="s">
        <v>10</v>
      </c>
      <c r="B7" s="2"/>
      <c r="C7" s="2"/>
      <c r="D7" s="2"/>
      <c r="E7" s="2"/>
      <c r="F7" s="2"/>
      <c r="G7" s="2"/>
      <c r="H7" s="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5" t="s">
        <v>11</v>
      </c>
      <c r="B8" s="2"/>
      <c r="C8" s="2"/>
      <c r="D8" s="2"/>
      <c r="E8" s="2"/>
      <c r="F8" s="2"/>
      <c r="G8" s="2"/>
      <c r="H8" s="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25">
      <c r="A9" s="5" t="s">
        <v>19</v>
      </c>
      <c r="B9" s="4"/>
      <c r="C9" s="2"/>
      <c r="D9" s="2"/>
      <c r="E9" s="2"/>
      <c r="F9" s="2"/>
      <c r="G9" s="2"/>
      <c r="H9" s="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x14ac:dyDescent="0.25">
      <c r="A10" s="5" t="s">
        <v>20</v>
      </c>
      <c r="B10" s="2"/>
      <c r="C10" s="2"/>
      <c r="D10" s="2"/>
      <c r="E10" s="2"/>
      <c r="F10" s="2"/>
      <c r="G10" s="2"/>
      <c r="H10" s="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x14ac:dyDescent="0.25">
      <c r="A11" s="5" t="s">
        <v>12</v>
      </c>
      <c r="B11" s="2"/>
      <c r="C11" s="2"/>
      <c r="D11" s="2"/>
      <c r="E11" s="2"/>
      <c r="F11" s="2"/>
      <c r="G11" s="2"/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x14ac:dyDescent="0.25">
      <c r="A12" s="5" t="s">
        <v>13</v>
      </c>
      <c r="B12" s="2"/>
      <c r="C12" s="2"/>
      <c r="D12" s="2"/>
      <c r="E12" s="2"/>
      <c r="F12" s="2"/>
      <c r="G12" s="2"/>
      <c r="H12" s="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x14ac:dyDescent="0.25">
      <c r="A13" s="5" t="s">
        <v>14</v>
      </c>
      <c r="B13" s="2"/>
      <c r="C13" s="2"/>
      <c r="D13" s="2"/>
      <c r="E13" s="2"/>
      <c r="F13" s="2"/>
      <c r="G13" s="2"/>
      <c r="H13" s="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x14ac:dyDescent="0.25">
      <c r="A14" s="5" t="s">
        <v>15</v>
      </c>
      <c r="B14" s="2"/>
      <c r="C14" s="2"/>
      <c r="D14" s="2"/>
      <c r="E14" s="2"/>
      <c r="F14" s="2"/>
      <c r="G14" s="2"/>
      <c r="H14" s="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x14ac:dyDescent="0.25">
      <c r="A15" s="5" t="s">
        <v>16</v>
      </c>
      <c r="B15" s="2"/>
      <c r="C15" s="2"/>
      <c r="D15" s="2"/>
      <c r="E15" s="2"/>
      <c r="F15" s="2"/>
      <c r="G15" s="2"/>
      <c r="H15" s="2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x14ac:dyDescent="0.25">
      <c r="A16" s="5" t="s">
        <v>17</v>
      </c>
      <c r="B16" s="2"/>
      <c r="C16" s="2"/>
      <c r="D16" s="2"/>
      <c r="E16" s="2"/>
      <c r="F16" s="2"/>
      <c r="G16" s="2"/>
      <c r="H16" s="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x14ac:dyDescent="0.25">
      <c r="A17" s="5" t="s">
        <v>21</v>
      </c>
      <c r="B17" s="2"/>
      <c r="C17" s="2"/>
      <c r="D17" s="2"/>
      <c r="E17" s="2"/>
      <c r="F17" s="2"/>
      <c r="G17" s="2"/>
      <c r="H17" s="2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25">
      <c r="A18" s="5" t="s">
        <v>22</v>
      </c>
      <c r="B18" s="2"/>
      <c r="C18" s="2"/>
      <c r="D18" s="2"/>
      <c r="E18" s="2"/>
      <c r="F18" s="2"/>
      <c r="G18" s="2"/>
      <c r="H18" s="2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x14ac:dyDescent="0.25">
      <c r="A21" s="6" t="s">
        <v>26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5DF0-1F97-4370-8844-A125B5F62AF6}">
  <dimension ref="A1:AA45"/>
  <sheetViews>
    <sheetView zoomScaleNormal="100" workbookViewId="0">
      <selection activeCell="C15" sqref="C15"/>
    </sheetView>
  </sheetViews>
  <sheetFormatPr defaultRowHeight="15" x14ac:dyDescent="0.25"/>
  <cols>
    <col min="1" max="1" width="51" customWidth="1"/>
    <col min="2" max="2" width="30.42578125" customWidth="1"/>
    <col min="3" max="3" width="14.7109375" customWidth="1"/>
    <col min="4" max="4" width="42.28515625" customWidth="1"/>
    <col min="26" max="26" width="16.7109375" customWidth="1"/>
  </cols>
  <sheetData>
    <row r="1" spans="1:27" ht="23.25" x14ac:dyDescent="0.35">
      <c r="A1" s="17" t="s">
        <v>28</v>
      </c>
      <c r="E1" s="21"/>
      <c r="F1" s="21"/>
      <c r="G1" s="21"/>
      <c r="H1" s="21"/>
      <c r="I1" s="21"/>
      <c r="J1" s="21"/>
      <c r="K1" s="21"/>
      <c r="L1" s="21"/>
    </row>
    <row r="2" spans="1:27" x14ac:dyDescent="0.25">
      <c r="A2" s="12" t="s">
        <v>27</v>
      </c>
      <c r="C2" s="13">
        <v>21</v>
      </c>
      <c r="D2" s="19" t="s">
        <v>39</v>
      </c>
      <c r="E2" s="21"/>
      <c r="F2" s="21"/>
      <c r="G2" s="21"/>
      <c r="H2" s="21"/>
      <c r="I2" s="21"/>
      <c r="J2" s="21"/>
      <c r="K2" s="21"/>
      <c r="L2" s="21"/>
    </row>
    <row r="3" spans="1:27" x14ac:dyDescent="0.25">
      <c r="D3" s="18" t="s">
        <v>43</v>
      </c>
      <c r="E3" s="21"/>
      <c r="F3" s="21"/>
      <c r="G3" s="21"/>
      <c r="H3" s="21"/>
      <c r="I3" s="21"/>
      <c r="J3" s="21"/>
      <c r="K3" s="21"/>
      <c r="L3" s="21"/>
      <c r="Z3" t="s">
        <v>31</v>
      </c>
      <c r="AA3">
        <v>14</v>
      </c>
    </row>
    <row r="4" spans="1:27" x14ac:dyDescent="0.25">
      <c r="A4" s="12" t="s">
        <v>29</v>
      </c>
      <c r="C4" s="13">
        <v>1</v>
      </c>
      <c r="D4" s="18" t="s">
        <v>40</v>
      </c>
      <c r="E4" s="21"/>
      <c r="F4" s="21"/>
      <c r="G4" s="21"/>
      <c r="H4" s="21"/>
      <c r="I4" s="21"/>
      <c r="J4" s="21"/>
      <c r="K4" s="21"/>
      <c r="L4" s="21"/>
      <c r="Z4" t="s">
        <v>34</v>
      </c>
      <c r="AA4">
        <v>15</v>
      </c>
    </row>
    <row r="5" spans="1:27" x14ac:dyDescent="0.25">
      <c r="D5" s="18" t="s">
        <v>41</v>
      </c>
      <c r="E5" s="21"/>
      <c r="F5" s="21"/>
      <c r="G5" s="21"/>
      <c r="H5" s="21"/>
      <c r="I5" s="21"/>
      <c r="J5" s="21"/>
      <c r="K5" s="21"/>
      <c r="L5" s="21"/>
      <c r="Z5" t="s">
        <v>30</v>
      </c>
      <c r="AA5">
        <v>16</v>
      </c>
    </row>
    <row r="6" spans="1:27" x14ac:dyDescent="0.25">
      <c r="A6" s="12" t="s">
        <v>36</v>
      </c>
      <c r="C6" s="13">
        <v>2</v>
      </c>
      <c r="D6" s="18" t="s">
        <v>42</v>
      </c>
      <c r="E6" s="21"/>
      <c r="F6" s="21"/>
      <c r="G6" s="21"/>
      <c r="H6" s="21"/>
      <c r="I6" s="21"/>
      <c r="J6" s="21"/>
      <c r="K6" s="21"/>
      <c r="L6" s="21"/>
      <c r="Z6" t="s">
        <v>32</v>
      </c>
      <c r="AA6">
        <v>17</v>
      </c>
    </row>
    <row r="7" spans="1:27" x14ac:dyDescent="0.25">
      <c r="D7" s="18"/>
      <c r="E7" s="21"/>
      <c r="F7" s="21"/>
      <c r="G7" s="21"/>
      <c r="H7" s="21"/>
      <c r="I7" s="21"/>
      <c r="J7" s="21"/>
      <c r="K7" s="21"/>
      <c r="L7" s="21"/>
      <c r="Z7" t="s">
        <v>33</v>
      </c>
      <c r="AA7">
        <v>18</v>
      </c>
    </row>
    <row r="8" spans="1:27" x14ac:dyDescent="0.25">
      <c r="D8" s="18" t="s">
        <v>44</v>
      </c>
      <c r="E8" s="21"/>
      <c r="F8" s="21"/>
      <c r="G8" s="21"/>
      <c r="H8" s="21"/>
      <c r="I8" s="21"/>
      <c r="J8" s="21"/>
      <c r="K8" s="21"/>
      <c r="L8" s="21"/>
      <c r="Z8" t="s">
        <v>35</v>
      </c>
      <c r="AA8">
        <v>19</v>
      </c>
    </row>
    <row r="9" spans="1:27" x14ac:dyDescent="0.25">
      <c r="A9" s="14" t="s">
        <v>37</v>
      </c>
      <c r="B9" s="14" t="s">
        <v>38</v>
      </c>
      <c r="D9" s="18" t="s">
        <v>45</v>
      </c>
      <c r="E9" s="21"/>
      <c r="F9" s="21"/>
      <c r="G9" s="21"/>
      <c r="H9" s="21"/>
      <c r="I9" s="21"/>
      <c r="J9" s="21"/>
      <c r="K9" s="21"/>
      <c r="L9" s="21"/>
      <c r="AA9">
        <v>20</v>
      </c>
    </row>
    <row r="10" spans="1:27" x14ac:dyDescent="0.25">
      <c r="A10" s="15" t="s">
        <v>31</v>
      </c>
      <c r="B10" s="16">
        <f>D15</f>
        <v>12</v>
      </c>
      <c r="D10" s="18"/>
      <c r="E10" s="21"/>
      <c r="F10" s="21"/>
      <c r="G10" s="21"/>
      <c r="H10" s="21"/>
      <c r="I10" s="21"/>
      <c r="J10" s="21"/>
      <c r="K10" s="21"/>
      <c r="L10" s="21"/>
      <c r="AA10">
        <v>21</v>
      </c>
    </row>
    <row r="11" spans="1:27" x14ac:dyDescent="0.25">
      <c r="A11" s="15" t="s">
        <v>34</v>
      </c>
      <c r="B11" s="16">
        <f>ROUND((SUM(C2,13)-2)*19/100 + IF(C4=2,(SUM(C2,13)-2)*10/100,0)+IF(C6=2,SUM(C2,11)*6/100,0),0)</f>
        <v>8</v>
      </c>
      <c r="D11" s="18" t="s">
        <v>46</v>
      </c>
      <c r="E11" s="21"/>
      <c r="F11" s="21"/>
      <c r="G11" s="21"/>
      <c r="H11" s="21"/>
      <c r="I11" s="21"/>
      <c r="J11" s="21"/>
      <c r="K11" s="21"/>
      <c r="L11" s="21"/>
      <c r="Z11" t="e" cm="1" vm="1">
        <f t="array" aca="1" ref="Z11" ca="1">A:A</f>
        <v>#VALUE!</v>
      </c>
      <c r="AA11">
        <v>22</v>
      </c>
    </row>
    <row r="12" spans="1:27" x14ac:dyDescent="0.25">
      <c r="A12" s="15" t="s">
        <v>32</v>
      </c>
      <c r="B12" s="16">
        <f>ROUND((SUM(C2,13)-2)*13/100+ IF(C4=4,(SUM(C2,13)-2)*10/100,0)+IF(C6=4,SUM(C2,11)*6/100,0),0)</f>
        <v>4</v>
      </c>
      <c r="D12" s="18" t="s">
        <v>47</v>
      </c>
      <c r="E12" s="21"/>
      <c r="F12" s="21"/>
      <c r="G12" s="21"/>
      <c r="H12" s="21"/>
      <c r="I12" s="21"/>
      <c r="J12" s="21"/>
      <c r="K12" s="21"/>
      <c r="L12" s="21"/>
      <c r="AA12">
        <v>23</v>
      </c>
    </row>
    <row r="13" spans="1:27" x14ac:dyDescent="0.25">
      <c r="A13" s="15" t="s">
        <v>33</v>
      </c>
      <c r="B13" s="16">
        <f>ROUND((SUM(C2,13)-2)*10/100+ IF(C4=5,(SUM(C2,13)-2)*10/100,0)+IF(C6=5,SUM(C2,11)*6/100,0),0)</f>
        <v>3</v>
      </c>
      <c r="D13" s="18" t="s">
        <v>48</v>
      </c>
      <c r="E13" s="21"/>
      <c r="F13" s="21"/>
      <c r="G13" s="21"/>
      <c r="H13" s="21"/>
      <c r="I13" s="21"/>
      <c r="J13" s="21"/>
      <c r="K13" s="21"/>
      <c r="L13" s="21"/>
      <c r="AA13">
        <v>24</v>
      </c>
    </row>
    <row r="14" spans="1:27" x14ac:dyDescent="0.25">
      <c r="A14" s="15" t="s">
        <v>30</v>
      </c>
      <c r="B14" s="16">
        <f>ROUND((SUM(C2,13)-2)*15/100+ IF(C4=3,(SUM(C2,13)-2)*10/100,0)+IF(C6=3,SUM(C2,11)*6/100,0),0)</f>
        <v>5</v>
      </c>
      <c r="C14" s="13"/>
      <c r="D14" s="20">
        <f>ROUND((SUM(C2,13)-2)*27/100+IF(C4=1,(SUM(C2,13)-2)*10/100,0)+IF(C6=1,SUM(C2,11)*6/100,0),0)</f>
        <v>12</v>
      </c>
      <c r="E14" s="21"/>
      <c r="F14" s="21"/>
      <c r="G14" s="21"/>
      <c r="H14" s="21"/>
      <c r="I14" s="21"/>
      <c r="J14" s="21"/>
      <c r="K14" s="21"/>
      <c r="L14" s="21"/>
      <c r="AA14">
        <v>25</v>
      </c>
    </row>
    <row r="15" spans="1:27" x14ac:dyDescent="0.25">
      <c r="A15" s="15" t="s">
        <v>35</v>
      </c>
      <c r="B15" s="16">
        <v>2</v>
      </c>
      <c r="C15" s="13">
        <f>SUM(C2,13)-SUM(B11:B15,D14)</f>
        <v>0</v>
      </c>
      <c r="D15" s="20">
        <f>SUM(D14,C15)</f>
        <v>12</v>
      </c>
      <c r="E15" s="21"/>
      <c r="F15" s="21"/>
      <c r="G15" s="21"/>
      <c r="H15" s="21"/>
      <c r="I15" s="21"/>
      <c r="J15" s="21"/>
      <c r="K15" s="21"/>
      <c r="L15" s="21"/>
      <c r="AA15">
        <v>26</v>
      </c>
    </row>
    <row r="16" spans="1:27" x14ac:dyDescent="0.25">
      <c r="A16" s="2"/>
      <c r="B16" s="2"/>
      <c r="D16" s="18"/>
      <c r="E16" s="21"/>
      <c r="F16" s="21"/>
      <c r="G16" s="21"/>
      <c r="H16" s="21"/>
      <c r="I16" s="21"/>
      <c r="J16" s="21"/>
      <c r="K16" s="21"/>
      <c r="L16" s="21"/>
      <c r="AA16">
        <v>27</v>
      </c>
    </row>
    <row r="17" spans="1:2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AA17">
        <v>28</v>
      </c>
    </row>
    <row r="18" spans="1:27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AA18">
        <v>29</v>
      </c>
    </row>
    <row r="19" spans="1:2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AA19">
        <v>30</v>
      </c>
    </row>
    <row r="20" spans="1:27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AA20">
        <v>31</v>
      </c>
    </row>
    <row r="21" spans="1:2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AA21">
        <v>32</v>
      </c>
    </row>
    <row r="22" spans="1:27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AA22">
        <v>33</v>
      </c>
    </row>
    <row r="23" spans="1:27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AA23">
        <v>34</v>
      </c>
    </row>
    <row r="24" spans="1:27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AA24">
        <v>35</v>
      </c>
    </row>
    <row r="25" spans="1:27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AA25">
        <v>36</v>
      </c>
    </row>
    <row r="26" spans="1:27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AA26">
        <v>37</v>
      </c>
    </row>
    <row r="27" spans="1:27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AA27">
        <v>38</v>
      </c>
    </row>
    <row r="28" spans="1:2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AA28">
        <v>39</v>
      </c>
    </row>
    <row r="29" spans="1:27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AA29">
        <v>40</v>
      </c>
    </row>
    <row r="30" spans="1:27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AA30">
        <v>41</v>
      </c>
    </row>
    <row r="31" spans="1:27" x14ac:dyDescent="0.25">
      <c r="AA31">
        <v>42</v>
      </c>
    </row>
    <row r="32" spans="1:27" x14ac:dyDescent="0.25">
      <c r="AA32">
        <v>43</v>
      </c>
    </row>
    <row r="33" spans="27:27" x14ac:dyDescent="0.25">
      <c r="AA33">
        <v>44</v>
      </c>
    </row>
    <row r="34" spans="27:27" x14ac:dyDescent="0.25">
      <c r="AA34">
        <v>45</v>
      </c>
    </row>
    <row r="35" spans="27:27" x14ac:dyDescent="0.25">
      <c r="AA35">
        <v>46</v>
      </c>
    </row>
    <row r="36" spans="27:27" x14ac:dyDescent="0.25">
      <c r="AA36">
        <v>47</v>
      </c>
    </row>
    <row r="37" spans="27:27" x14ac:dyDescent="0.25">
      <c r="AA37">
        <v>48</v>
      </c>
    </row>
    <row r="38" spans="27:27" x14ac:dyDescent="0.25">
      <c r="AA38">
        <v>49</v>
      </c>
    </row>
    <row r="39" spans="27:27" x14ac:dyDescent="0.25">
      <c r="AA39">
        <v>50</v>
      </c>
    </row>
    <row r="40" spans="27:27" x14ac:dyDescent="0.25">
      <c r="AA40">
        <v>51</v>
      </c>
    </row>
    <row r="41" spans="27:27" x14ac:dyDescent="0.25">
      <c r="AA41">
        <v>52</v>
      </c>
    </row>
    <row r="42" spans="27:27" x14ac:dyDescent="0.25">
      <c r="AA42">
        <v>53</v>
      </c>
    </row>
    <row r="43" spans="27:27" x14ac:dyDescent="0.25">
      <c r="AA43">
        <v>54</v>
      </c>
    </row>
    <row r="44" spans="27:27" x14ac:dyDescent="0.25">
      <c r="AA44">
        <v>55</v>
      </c>
    </row>
    <row r="45" spans="27:27" x14ac:dyDescent="0.25">
      <c r="AA45">
        <v>56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>
                <anchor moveWithCells="1">
                  <from>
                    <xdr:col>1</xdr:col>
                    <xdr:colOff>19050</xdr:colOff>
                    <xdr:row>3</xdr:row>
                    <xdr:rowOff>19050</xdr:rowOff>
                  </from>
                  <to>
                    <xdr:col>2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0</xdr:col>
                    <xdr:colOff>3400425</xdr:colOff>
                    <xdr:row>1</xdr:row>
                    <xdr:rowOff>0</xdr:rowOff>
                  </from>
                  <to>
                    <xdr:col>1</xdr:col>
                    <xdr:colOff>2028825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Drop Down 6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2019300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</vt:lpstr>
      <vt:lpstr>ORGANIZADOR DE 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Europe</dc:creator>
  <cp:lastModifiedBy>Windows</cp:lastModifiedBy>
  <dcterms:created xsi:type="dcterms:W3CDTF">2021-03-28T17:51:57Z</dcterms:created>
  <dcterms:modified xsi:type="dcterms:W3CDTF">2022-12-03T13:02:57Z</dcterms:modified>
</cp:coreProperties>
</file>